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G79" i="1" s="1"/>
  <c r="F80" i="1"/>
  <c r="D80" i="1"/>
  <c r="D79" i="1" s="1"/>
  <c r="C80" i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8" i="1"/>
  <c r="H58" i="1" s="1"/>
  <c r="G57" i="1"/>
  <c r="F57" i="1"/>
  <c r="D57" i="1"/>
  <c r="C57" i="1"/>
  <c r="E56" i="1"/>
  <c r="H56" i="1" s="1"/>
  <c r="E55" i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6" i="1"/>
  <c r="H6" i="1" s="1"/>
  <c r="G5" i="1"/>
  <c r="F5" i="1"/>
  <c r="D5" i="1"/>
  <c r="C5" i="1"/>
  <c r="C4" i="1" s="1"/>
  <c r="F4" i="1"/>
  <c r="F154" i="1" s="1"/>
  <c r="E43" i="1" l="1"/>
  <c r="H43" i="1" s="1"/>
  <c r="H45" i="1"/>
  <c r="E118" i="1"/>
  <c r="H118" i="1" s="1"/>
  <c r="H120" i="1"/>
  <c r="E132" i="1"/>
  <c r="H132" i="1" s="1"/>
  <c r="H134" i="1"/>
  <c r="H80" i="1"/>
  <c r="E128" i="1"/>
  <c r="H128" i="1" s="1"/>
  <c r="H130" i="1"/>
  <c r="E141" i="1"/>
  <c r="H141" i="1" s="1"/>
  <c r="E145" i="1"/>
  <c r="H145" i="1" s="1"/>
  <c r="E80" i="1"/>
  <c r="H82" i="1"/>
  <c r="E98" i="1"/>
  <c r="H98" i="1" s="1"/>
  <c r="H100" i="1"/>
  <c r="H59" i="1"/>
  <c r="E57" i="1"/>
  <c r="H57" i="1" s="1"/>
  <c r="D4" i="1"/>
  <c r="D154" i="1" s="1"/>
  <c r="E13" i="1"/>
  <c r="H13" i="1" s="1"/>
  <c r="E33" i="1"/>
  <c r="H33" i="1" s="1"/>
  <c r="E53" i="1"/>
  <c r="H53" i="1" s="1"/>
  <c r="H55" i="1"/>
  <c r="E66" i="1"/>
  <c r="H66" i="1" s="1"/>
  <c r="E70" i="1"/>
  <c r="H70" i="1" s="1"/>
  <c r="C79" i="1"/>
  <c r="C154" i="1" s="1"/>
  <c r="E88" i="1"/>
  <c r="H88" i="1" s="1"/>
  <c r="H90" i="1"/>
  <c r="E5" i="1"/>
  <c r="H15" i="1"/>
  <c r="H35" i="1"/>
  <c r="G4" i="1"/>
  <c r="G154" i="1" s="1"/>
  <c r="H7" i="1"/>
  <c r="H5" i="1" s="1"/>
  <c r="E23" i="1"/>
  <c r="H23" i="1" s="1"/>
  <c r="E108" i="1"/>
  <c r="H108" i="1" s="1"/>
  <c r="H110" i="1"/>
  <c r="H79" i="1" l="1"/>
  <c r="H4" i="1"/>
  <c r="H154" i="1" s="1"/>
  <c r="E4" i="1"/>
  <c r="E79" i="1"/>
  <c r="E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<sst xmlns="http://schemas.openxmlformats.org/spreadsheetml/2006/main" count="285" uniqueCount="212">
  <si>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Marzo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</si>
  <si>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</si>
  <si>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</si>
  <si>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</si>
  <si>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</si>
  <si>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</si>
  <si>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</si>
  <si>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</si>
  <si>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</si>
  <si>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</si>
  <si>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</si>
  <si>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</si>
  <si>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</si>
  <si>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</si>
  <si>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</si>
  <si>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</si>
  <si>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</si>
  <si>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</si>
  <si>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</si>
  <si>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</si>
  <si>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</si>
  <si>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</si>
  <si>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</si>
  <si>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</si>
  <si>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</si>
  <si>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</si>
  <si>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</si>
  <si>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</si>
  <si>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</si>
  <si>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</si>
  <si>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</si>
  <si>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</si>
  <si>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</si>
  <si>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</si>
  <si>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</si>
  <si>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</si>
  <si>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</si>
  <si>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</si>
  <si>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</si>
  <si>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</si>
  <si>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</si>
  <si>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</si>
  <si>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</si>
  <si>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</si>
  <si>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</si>
  <si>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</si>
  <si>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</si>
  <si>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</si>
  <si>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</si>
  <si>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</si>
  <si>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</si>
  <si>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</si>
  <si>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</si>
  <si>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</si>
  <si>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</si>
  <si>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</si>
  <si>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</si>
  <si>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</si>
  <si>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</si>
  <si>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</si>
  <si>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</si>
  <si>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</si>
  <si>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</si>
  <si>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</si>
  <si>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</si>
  <si>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</si>
  <si>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</si>
  <si>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</si>
  <si>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</si>
  <si>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</si>
  <si>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</si>
  <si>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</si>
  <si>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</si>
  <si>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</si>
  <si>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</si>
  <si>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</si>
  <si>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</si>
  <si>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</si>
  <si>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</si>
  <si>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</si>
  <si>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</si>
  <si>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</si>
  <si>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</si>
  <si>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</si>
  <si>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</si>
  <si>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</si>
  <si>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</si>
  <si>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</si>
  <si>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</si>
  <si>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</si>
  <si>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</si>
  <si>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</si>
  <si>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</si>
  <si>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</si>
  <si>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</si>
  <si>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</si>
  <si>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</si>
  <si>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</si>
  <si>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</si>
  <si>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</si>
  <si>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</si>
  <si>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</si>
  <si>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</si>
  <si>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</si>
  <si>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</si>
  <si>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</si>
  <si>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</si>
  <si>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</si>
  <si>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</si>
  <si>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</si>
  <si>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</si>
  <si>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</si>
  <si>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</si>
  <si>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</si>
  <si>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</si>
  <si>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</si>
  <si>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</si>
  <si>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</si>
  <si>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</si>
  <si>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</si>
  <si>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</si>
  <si>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</si>
  <si>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</si>
  <si>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</si>
  <si>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</si>
  <si>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</si>
  <si>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</si>
  <si>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</si>
  <si>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</si>
  <si>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</si>
  <si>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</si>
  <si>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</si>
  <si>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</si>
  <si>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</si>
  <si>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</si>
  <si>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</si>
  <si>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</si>
  <si>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</si>
  <si>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</si>
  <si>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</si>
  <si>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</si>
  <si>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</si>
  <si>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</si>
  <si>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</si>
  <si>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</si>
  <si>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</si>
  <si>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</si>
  <si>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</si>
  <si>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</si>
  <si>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</si>
  <si>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</si>
  <si>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</si>
  <si>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</si>
  <si>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</si>
  <si>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</si>
  <si>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</si>
  <si>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</si>
  <si>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</si>
  <si>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</si>
  <si>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</si>
  <si>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</si>
  <si>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</si>
  <si>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</si>
  <si>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</si>
  <si>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</si>
  <si>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</si>
  <si>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</si>
  <si>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</si>
  <si>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</si>
  <si>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</si>
  <si>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</si>
  <si>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</si>
  <si>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</si>
  <si>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</si>
  <si>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</si>
  <si>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</si>
  <si>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</si>
  <si>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</si>
  <si>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</si>
  <si>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</si>
  <si>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</si>
  <si>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</si>
  <si>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</si>
  <si>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</si>
  <si>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</si>
  <si>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</si>
  <si>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</si>
  <si>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</si>
  <si>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</si>
  <si>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</si>
  <si>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</si>
  <si>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</si>
  <si>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</si>
  <si>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</si>
  <si>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</si>
  <si>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</si>
  <si>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</si>
  <si>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</si>
  <si>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</si>
  <si>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</si>
  <si>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</si>
  <si>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</si>
  <si>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</si>
  <si>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</si>
  <si>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</si>
  <si>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</si>
  <si>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</si>
  <si>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Daniel Jiménez Rodríguez</t>
  </si>
  <si>
    <t>José Eduardo Adrián Soria Cruz</t>
  </si>
  <si>
    <t>Rector</t>
  </si>
  <si>
    <t>Director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</si>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</sst>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1" fillId="0" borderId="0"/>
    <xf numFmtId="168" fontId="1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167" fontId="11" fillId="3" borderId="0" xfId="1" applyFont="1" applyFill="1" applyBorder="1"/>
    <xf numFmtId="0" fontId="10" fillId="3" borderId="14" xfId="0" applyFont="1" applyFill="1" applyBorder="1" applyAlignment="1" applyProtection="1">
      <protection locked="0"/>
    </xf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showGridLines="0" tabSelected="1" view="pageBreakPreview" topLeftCell="A123" zoomScale="60" zoomScaleNormal="100" workbookViewId="0">
      <selection activeCell="B163" sqref="B163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22798447.079999998</v>
      </c>
      <c r="D4" s="15">
        <f t="shared" ref="D4:H4" si="0">D5+D13+D23+D33+D43+D53+D57+D66+D70</f>
        <v>0</v>
      </c>
      <c r="E4" s="15">
        <f t="shared" si="0"/>
        <v>22798447.079999998</v>
      </c>
      <c r="F4" s="15">
        <f t="shared" si="0"/>
        <v>3191229.1199999996</v>
      </c>
      <c r="G4" s="15">
        <f t="shared" si="0"/>
        <v>3193102.8699999996</v>
      </c>
      <c r="H4" s="15">
        <f t="shared" si="0"/>
        <v>19607217.959999997</v>
      </c>
    </row>
    <row r="5" spans="1:8">
      <c r="A5" s="16" t="s">
        <v>10</v>
      </c>
      <c r="B5" s="17"/>
      <c r="C5" s="18">
        <f>SUM(C6:C12)</f>
        <v>12058334.000000002</v>
      </c>
      <c r="D5" s="18">
        <f t="shared" ref="D5:H5" si="1">SUM(D6:D12)</f>
        <v>0</v>
      </c>
      <c r="E5" s="18">
        <f t="shared" si="1"/>
        <v>12058334.000000002</v>
      </c>
      <c r="F5" s="18">
        <f t="shared" si="1"/>
        <v>2851065.1999999997</v>
      </c>
      <c r="G5" s="18">
        <f t="shared" si="1"/>
        <v>2851065.1999999997</v>
      </c>
      <c r="H5" s="18">
        <f t="shared" si="1"/>
        <v>9207268.7999999989</v>
      </c>
    </row>
    <row r="6" spans="1:8">
      <c r="A6" s="19" t="s">
        <v>11</v>
      </c>
      <c r="B6" s="20" t="s">
        <v>12</v>
      </c>
      <c r="C6" s="21">
        <v>6495115.2199999997</v>
      </c>
      <c r="D6" s="21">
        <v>0</v>
      </c>
      <c r="E6" s="21">
        <f>C6+D6</f>
        <v>6495115.2199999997</v>
      </c>
      <c r="F6" s="21">
        <v>1842401.29</v>
      </c>
      <c r="G6" s="21">
        <v>1842401.29</v>
      </c>
      <c r="H6" s="21">
        <f>E6-F6</f>
        <v>4652713.93</v>
      </c>
    </row>
    <row r="7" spans="1:8">
      <c r="A7" s="19" t="s">
        <v>13</v>
      </c>
      <c r="B7" s="20" t="s">
        <v>14</v>
      </c>
      <c r="C7" s="21">
        <v>2035675.2</v>
      </c>
      <c r="D7" s="21">
        <v>0</v>
      </c>
      <c r="E7" s="21">
        <f t="shared" ref="E7:E12" si="2">C7+D7</f>
        <v>2035675.2</v>
      </c>
      <c r="F7" s="21">
        <v>419223.36</v>
      </c>
      <c r="G7" s="21">
        <v>419223.36</v>
      </c>
      <c r="H7" s="21">
        <f t="shared" ref="H7:H70" si="3">E7-F7</f>
        <v>1616451.8399999999</v>
      </c>
    </row>
    <row r="8" spans="1:8">
      <c r="A8" s="19" t="s">
        <v>15</v>
      </c>
      <c r="B8" s="20" t="s">
        <v>16</v>
      </c>
      <c r="C8" s="21">
        <v>1387766.3</v>
      </c>
      <c r="D8" s="21">
        <v>0</v>
      </c>
      <c r="E8" s="21">
        <f t="shared" si="2"/>
        <v>1387766.3</v>
      </c>
      <c r="F8" s="21">
        <v>255327.5</v>
      </c>
      <c r="G8" s="21">
        <v>255327.5</v>
      </c>
      <c r="H8" s="21">
        <f t="shared" si="3"/>
        <v>1132438.8</v>
      </c>
    </row>
    <row r="9" spans="1:8">
      <c r="A9" s="19" t="s">
        <v>17</v>
      </c>
      <c r="B9" s="20" t="s">
        <v>18</v>
      </c>
      <c r="C9" s="21">
        <v>1572431.14</v>
      </c>
      <c r="D9" s="21">
        <v>0</v>
      </c>
      <c r="E9" s="21">
        <f t="shared" si="2"/>
        <v>1572431.14</v>
      </c>
      <c r="F9" s="21">
        <v>251195.15</v>
      </c>
      <c r="G9" s="21">
        <v>251195.15</v>
      </c>
      <c r="H9" s="21">
        <f t="shared" si="3"/>
        <v>1321235.99</v>
      </c>
    </row>
    <row r="10" spans="1:8">
      <c r="A10" s="19" t="s">
        <v>19</v>
      </c>
      <c r="B10" s="20" t="s">
        <v>20</v>
      </c>
      <c r="C10" s="21">
        <v>567346.14</v>
      </c>
      <c r="D10" s="21">
        <v>0</v>
      </c>
      <c r="E10" s="21">
        <f t="shared" si="2"/>
        <v>567346.14</v>
      </c>
      <c r="F10" s="21">
        <v>82917.899999999994</v>
      </c>
      <c r="G10" s="21">
        <v>82917.899999999994</v>
      </c>
      <c r="H10" s="21">
        <f t="shared" si="3"/>
        <v>484428.24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3089900</v>
      </c>
      <c r="D13" s="18">
        <f t="shared" ref="D13:G13" si="4">SUM(D14:D22)</f>
        <v>0</v>
      </c>
      <c r="E13" s="18">
        <f t="shared" si="4"/>
        <v>3089900</v>
      </c>
      <c r="F13" s="18">
        <f t="shared" si="4"/>
        <v>6907.88</v>
      </c>
      <c r="G13" s="18">
        <f t="shared" si="4"/>
        <v>6907.88</v>
      </c>
      <c r="H13" s="18">
        <f t="shared" si="3"/>
        <v>3082992.12</v>
      </c>
    </row>
    <row r="14" spans="1:8">
      <c r="A14" s="19" t="s">
        <v>26</v>
      </c>
      <c r="B14" s="20" t="s">
        <v>27</v>
      </c>
      <c r="C14" s="21">
        <v>494600</v>
      </c>
      <c r="D14" s="21">
        <v>0</v>
      </c>
      <c r="E14" s="21">
        <f t="shared" ref="E14:E22" si="5">C14+D14</f>
        <v>494600</v>
      </c>
      <c r="F14" s="21">
        <v>519.5</v>
      </c>
      <c r="G14" s="21">
        <v>519.5</v>
      </c>
      <c r="H14" s="21">
        <f t="shared" si="3"/>
        <v>494080.5</v>
      </c>
    </row>
    <row r="15" spans="1:8">
      <c r="A15" s="19" t="s">
        <v>28</v>
      </c>
      <c r="B15" s="20" t="s">
        <v>29</v>
      </c>
      <c r="C15" s="21">
        <v>1164040</v>
      </c>
      <c r="D15" s="21">
        <v>0</v>
      </c>
      <c r="E15" s="21">
        <f t="shared" si="5"/>
        <v>1164040</v>
      </c>
      <c r="F15" s="21">
        <v>23.4</v>
      </c>
      <c r="G15" s="21">
        <v>23.4</v>
      </c>
      <c r="H15" s="21">
        <f t="shared" si="3"/>
        <v>1164016.6000000001</v>
      </c>
    </row>
    <row r="16" spans="1:8">
      <c r="A16" s="19" t="s">
        <v>30</v>
      </c>
      <c r="B16" s="20" t="s">
        <v>31</v>
      </c>
      <c r="C16" s="21">
        <v>551700</v>
      </c>
      <c r="D16" s="21">
        <v>0</v>
      </c>
      <c r="E16" s="21">
        <f t="shared" si="5"/>
        <v>551700</v>
      </c>
      <c r="F16" s="21">
        <v>0</v>
      </c>
      <c r="G16" s="21">
        <v>0</v>
      </c>
      <c r="H16" s="21">
        <f t="shared" si="3"/>
        <v>551700</v>
      </c>
    </row>
    <row r="17" spans="1:8">
      <c r="A17" s="19" t="s">
        <v>32</v>
      </c>
      <c r="B17" s="20" t="s">
        <v>33</v>
      </c>
      <c r="C17" s="21">
        <v>174560</v>
      </c>
      <c r="D17" s="21">
        <v>0</v>
      </c>
      <c r="E17" s="21">
        <f t="shared" si="5"/>
        <v>174560</v>
      </c>
      <c r="F17" s="21">
        <v>2033.38</v>
      </c>
      <c r="G17" s="21">
        <v>2033.38</v>
      </c>
      <c r="H17" s="21">
        <f t="shared" si="3"/>
        <v>172526.62</v>
      </c>
    </row>
    <row r="18" spans="1:8">
      <c r="A18" s="19" t="s">
        <v>34</v>
      </c>
      <c r="B18" s="20" t="s">
        <v>35</v>
      </c>
      <c r="C18" s="21">
        <v>106000</v>
      </c>
      <c r="D18" s="21">
        <v>0</v>
      </c>
      <c r="E18" s="21">
        <f t="shared" si="5"/>
        <v>106000</v>
      </c>
      <c r="F18" s="21">
        <v>1300.02</v>
      </c>
      <c r="G18" s="21">
        <v>1300.02</v>
      </c>
      <c r="H18" s="21">
        <f t="shared" si="3"/>
        <v>104699.98</v>
      </c>
    </row>
    <row r="19" spans="1:8">
      <c r="A19" s="19" t="s">
        <v>36</v>
      </c>
      <c r="B19" s="20" t="s">
        <v>37</v>
      </c>
      <c r="C19" s="21">
        <v>180000</v>
      </c>
      <c r="D19" s="21">
        <v>0</v>
      </c>
      <c r="E19" s="21">
        <f t="shared" si="5"/>
        <v>180000</v>
      </c>
      <c r="F19" s="21">
        <v>1531.58</v>
      </c>
      <c r="G19" s="21">
        <v>1531.58</v>
      </c>
      <c r="H19" s="21">
        <f t="shared" si="3"/>
        <v>178468.42</v>
      </c>
    </row>
    <row r="20" spans="1:8">
      <c r="A20" s="19" t="s">
        <v>38</v>
      </c>
      <c r="B20" s="20" t="s">
        <v>39</v>
      </c>
      <c r="C20" s="21">
        <v>220000</v>
      </c>
      <c r="D20" s="21">
        <v>0</v>
      </c>
      <c r="E20" s="21">
        <f t="shared" si="5"/>
        <v>220000</v>
      </c>
      <c r="F20" s="21">
        <v>0</v>
      </c>
      <c r="G20" s="21">
        <v>0</v>
      </c>
      <c r="H20" s="21">
        <f t="shared" si="3"/>
        <v>220000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199000</v>
      </c>
      <c r="D22" s="21">
        <v>0</v>
      </c>
      <c r="E22" s="21">
        <f t="shared" si="5"/>
        <v>199000</v>
      </c>
      <c r="F22" s="21">
        <v>1500</v>
      </c>
      <c r="G22" s="21">
        <v>1500</v>
      </c>
      <c r="H22" s="21">
        <f t="shared" si="3"/>
        <v>197500</v>
      </c>
    </row>
    <row r="23" spans="1:8">
      <c r="A23" s="16" t="s">
        <v>44</v>
      </c>
      <c r="B23" s="17"/>
      <c r="C23" s="18">
        <f>SUM(C24:C32)</f>
        <v>5082193</v>
      </c>
      <c r="D23" s="18">
        <f t="shared" ref="D23:G23" si="6">SUM(D24:D32)</f>
        <v>0</v>
      </c>
      <c r="E23" s="18">
        <f t="shared" si="6"/>
        <v>5082193</v>
      </c>
      <c r="F23" s="18">
        <f t="shared" si="6"/>
        <v>333256.04000000004</v>
      </c>
      <c r="G23" s="18">
        <f t="shared" si="6"/>
        <v>335129.79000000004</v>
      </c>
      <c r="H23" s="18">
        <f t="shared" si="3"/>
        <v>4748936.96</v>
      </c>
    </row>
    <row r="24" spans="1:8">
      <c r="A24" s="19" t="s">
        <v>45</v>
      </c>
      <c r="B24" s="20" t="s">
        <v>46</v>
      </c>
      <c r="C24" s="21">
        <v>606342.44999999995</v>
      </c>
      <c r="D24" s="21">
        <v>0</v>
      </c>
      <c r="E24" s="21">
        <f t="shared" ref="E24:E32" si="7">C24+D24</f>
        <v>606342.44999999995</v>
      </c>
      <c r="F24" s="21">
        <v>41435.980000000003</v>
      </c>
      <c r="G24" s="21">
        <v>43309.73</v>
      </c>
      <c r="H24" s="21">
        <f t="shared" si="3"/>
        <v>564906.47</v>
      </c>
    </row>
    <row r="25" spans="1:8">
      <c r="A25" s="19" t="s">
        <v>47</v>
      </c>
      <c r="B25" s="20" t="s">
        <v>48</v>
      </c>
      <c r="C25" s="21">
        <v>29000</v>
      </c>
      <c r="D25" s="21">
        <v>0</v>
      </c>
      <c r="E25" s="21">
        <f t="shared" si="7"/>
        <v>29000</v>
      </c>
      <c r="F25" s="21">
        <v>0</v>
      </c>
      <c r="G25" s="21">
        <v>0</v>
      </c>
      <c r="H25" s="21">
        <f t="shared" si="3"/>
        <v>29000</v>
      </c>
    </row>
    <row r="26" spans="1:8">
      <c r="A26" s="19" t="s">
        <v>49</v>
      </c>
      <c r="B26" s="20" t="s">
        <v>50</v>
      </c>
      <c r="C26" s="21">
        <v>1433300</v>
      </c>
      <c r="D26" s="21">
        <v>-21500</v>
      </c>
      <c r="E26" s="21">
        <f t="shared" si="7"/>
        <v>1411800</v>
      </c>
      <c r="F26" s="21">
        <v>137251.20000000001</v>
      </c>
      <c r="G26" s="21">
        <v>137251.20000000001</v>
      </c>
      <c r="H26" s="21">
        <f t="shared" si="3"/>
        <v>1274548.8</v>
      </c>
    </row>
    <row r="27" spans="1:8">
      <c r="A27" s="19" t="s">
        <v>51</v>
      </c>
      <c r="B27" s="20" t="s">
        <v>52</v>
      </c>
      <c r="C27" s="21">
        <v>39300</v>
      </c>
      <c r="D27" s="21">
        <v>0</v>
      </c>
      <c r="E27" s="21">
        <f t="shared" si="7"/>
        <v>39300</v>
      </c>
      <c r="F27" s="21">
        <v>2234.4</v>
      </c>
      <c r="G27" s="21">
        <v>2234.4</v>
      </c>
      <c r="H27" s="21">
        <f t="shared" si="3"/>
        <v>37065.599999999999</v>
      </c>
    </row>
    <row r="28" spans="1:8">
      <c r="A28" s="19" t="s">
        <v>53</v>
      </c>
      <c r="B28" s="20" t="s">
        <v>54</v>
      </c>
      <c r="C28" s="21">
        <v>1043664.23</v>
      </c>
      <c r="D28" s="21">
        <v>21500</v>
      </c>
      <c r="E28" s="21">
        <f t="shared" si="7"/>
        <v>1065164.23</v>
      </c>
      <c r="F28" s="21">
        <v>88974.1</v>
      </c>
      <c r="G28" s="21">
        <v>88974.1</v>
      </c>
      <c r="H28" s="21">
        <f t="shared" si="3"/>
        <v>976190.13</v>
      </c>
    </row>
    <row r="29" spans="1:8">
      <c r="A29" s="19" t="s">
        <v>55</v>
      </c>
      <c r="B29" s="20" t="s">
        <v>56</v>
      </c>
      <c r="C29" s="21">
        <v>161000</v>
      </c>
      <c r="D29" s="21">
        <v>0</v>
      </c>
      <c r="E29" s="21">
        <f t="shared" si="7"/>
        <v>161000</v>
      </c>
      <c r="F29" s="21">
        <v>2088</v>
      </c>
      <c r="G29" s="21">
        <v>2088</v>
      </c>
      <c r="H29" s="21">
        <f t="shared" si="3"/>
        <v>158912</v>
      </c>
    </row>
    <row r="30" spans="1:8">
      <c r="A30" s="19" t="s">
        <v>57</v>
      </c>
      <c r="B30" s="20" t="s">
        <v>58</v>
      </c>
      <c r="C30" s="21">
        <v>244005.16</v>
      </c>
      <c r="D30" s="21">
        <v>0</v>
      </c>
      <c r="E30" s="21">
        <f t="shared" si="7"/>
        <v>244005.16</v>
      </c>
      <c r="F30" s="21">
        <v>18185.73</v>
      </c>
      <c r="G30" s="21">
        <v>18185.73</v>
      </c>
      <c r="H30" s="21">
        <f t="shared" si="3"/>
        <v>225819.43</v>
      </c>
    </row>
    <row r="31" spans="1:8">
      <c r="A31" s="19" t="s">
        <v>59</v>
      </c>
      <c r="B31" s="20" t="s">
        <v>60</v>
      </c>
      <c r="C31" s="21">
        <v>447400</v>
      </c>
      <c r="D31" s="21">
        <v>0</v>
      </c>
      <c r="E31" s="21">
        <f t="shared" si="7"/>
        <v>447400</v>
      </c>
      <c r="F31" s="21">
        <v>0</v>
      </c>
      <c r="G31" s="21">
        <v>0</v>
      </c>
      <c r="H31" s="21">
        <f t="shared" si="3"/>
        <v>447400</v>
      </c>
    </row>
    <row r="32" spans="1:8">
      <c r="A32" s="19" t="s">
        <v>61</v>
      </c>
      <c r="B32" s="20" t="s">
        <v>62</v>
      </c>
      <c r="C32" s="21">
        <v>1078181.1599999999</v>
      </c>
      <c r="D32" s="21">
        <v>0</v>
      </c>
      <c r="E32" s="21">
        <f t="shared" si="7"/>
        <v>1078181.1599999999</v>
      </c>
      <c r="F32" s="21">
        <v>43086.63</v>
      </c>
      <c r="G32" s="21">
        <v>43086.63</v>
      </c>
      <c r="H32" s="21">
        <f t="shared" si="3"/>
        <v>1035094.5299999999</v>
      </c>
    </row>
    <row r="33" spans="1:8">
      <c r="A33" s="16" t="s">
        <v>63</v>
      </c>
      <c r="B33" s="17"/>
      <c r="C33" s="18">
        <f>SUM(C34:C42)</f>
        <v>176000</v>
      </c>
      <c r="D33" s="18">
        <f t="shared" ref="D33:G33" si="8">SUM(D34:D42)</f>
        <v>0</v>
      </c>
      <c r="E33" s="18">
        <f t="shared" si="8"/>
        <v>176000</v>
      </c>
      <c r="F33" s="18">
        <f t="shared" si="8"/>
        <v>0</v>
      </c>
      <c r="G33" s="18">
        <f t="shared" si="8"/>
        <v>0</v>
      </c>
      <c r="H33" s="18">
        <f t="shared" si="3"/>
        <v>176000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176000</v>
      </c>
      <c r="D37" s="21">
        <v>0</v>
      </c>
      <c r="E37" s="21">
        <f t="shared" si="9"/>
        <v>176000</v>
      </c>
      <c r="F37" s="21">
        <v>0</v>
      </c>
      <c r="G37" s="21">
        <v>0</v>
      </c>
      <c r="H37" s="21">
        <f t="shared" si="3"/>
        <v>176000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1777497</v>
      </c>
      <c r="D43" s="18">
        <f t="shared" ref="D43:G43" si="10">SUM(D44:D52)</f>
        <v>0</v>
      </c>
      <c r="E43" s="18">
        <f t="shared" si="10"/>
        <v>1777497</v>
      </c>
      <c r="F43" s="18">
        <f t="shared" si="10"/>
        <v>0</v>
      </c>
      <c r="G43" s="18">
        <f t="shared" si="10"/>
        <v>0</v>
      </c>
      <c r="H43" s="18">
        <f t="shared" si="3"/>
        <v>1777497</v>
      </c>
    </row>
    <row r="44" spans="1:8">
      <c r="A44" s="19" t="s">
        <v>81</v>
      </c>
      <c r="B44" s="20" t="s">
        <v>82</v>
      </c>
      <c r="C44" s="21">
        <v>670000</v>
      </c>
      <c r="D44" s="21">
        <v>0</v>
      </c>
      <c r="E44" s="21">
        <f t="shared" ref="E44:E52" si="11">C44+D44</f>
        <v>670000</v>
      </c>
      <c r="F44" s="21">
        <v>0</v>
      </c>
      <c r="G44" s="21">
        <v>0</v>
      </c>
      <c r="H44" s="21">
        <f t="shared" si="3"/>
        <v>670000</v>
      </c>
    </row>
    <row r="45" spans="1:8">
      <c r="A45" s="19" t="s">
        <v>83</v>
      </c>
      <c r="B45" s="20" t="s">
        <v>84</v>
      </c>
      <c r="C45" s="21">
        <v>322000</v>
      </c>
      <c r="D45" s="21">
        <v>0</v>
      </c>
      <c r="E45" s="21">
        <f t="shared" si="11"/>
        <v>322000</v>
      </c>
      <c r="F45" s="21">
        <v>0</v>
      </c>
      <c r="G45" s="21">
        <v>0</v>
      </c>
      <c r="H45" s="21">
        <f t="shared" si="3"/>
        <v>322000</v>
      </c>
    </row>
    <row r="46" spans="1:8">
      <c r="A46" s="19" t="s">
        <v>85</v>
      </c>
      <c r="B46" s="20" t="s">
        <v>86</v>
      </c>
      <c r="C46" s="21">
        <v>0</v>
      </c>
      <c r="D46" s="21">
        <v>0</v>
      </c>
      <c r="E46" s="21">
        <f t="shared" si="11"/>
        <v>0</v>
      </c>
      <c r="F46" s="21">
        <v>0</v>
      </c>
      <c r="G46" s="21">
        <v>0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226767</v>
      </c>
      <c r="D47" s="21">
        <v>0</v>
      </c>
      <c r="E47" s="21">
        <f t="shared" si="11"/>
        <v>226767</v>
      </c>
      <c r="F47" s="21">
        <v>0</v>
      </c>
      <c r="G47" s="21">
        <v>0</v>
      </c>
      <c r="H47" s="21">
        <f t="shared" si="3"/>
        <v>226767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558730</v>
      </c>
      <c r="D49" s="21">
        <v>0</v>
      </c>
      <c r="E49" s="21">
        <f t="shared" si="11"/>
        <v>558730</v>
      </c>
      <c r="F49" s="21">
        <v>0</v>
      </c>
      <c r="G49" s="21">
        <v>0</v>
      </c>
      <c r="H49" s="21">
        <f t="shared" si="3"/>
        <v>558730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614523.07999999996</v>
      </c>
      <c r="D57" s="18">
        <f t="shared" ref="D57:G57" si="14">SUM(D58:D65)</f>
        <v>0</v>
      </c>
      <c r="E57" s="18">
        <f t="shared" si="14"/>
        <v>614523.07999999996</v>
      </c>
      <c r="F57" s="18">
        <f t="shared" si="14"/>
        <v>0</v>
      </c>
      <c r="G57" s="18">
        <f t="shared" si="14"/>
        <v>0</v>
      </c>
      <c r="H57" s="18">
        <f t="shared" si="3"/>
        <v>614523.07999999996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614523.07999999996</v>
      </c>
      <c r="D65" s="21">
        <v>0</v>
      </c>
      <c r="E65" s="21">
        <f t="shared" si="15"/>
        <v>614523.07999999996</v>
      </c>
      <c r="F65" s="21">
        <v>0</v>
      </c>
      <c r="G65" s="21">
        <v>0</v>
      </c>
      <c r="H65" s="21">
        <f t="shared" si="3"/>
        <v>614523.07999999996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3907035.5799999996</v>
      </c>
      <c r="E79" s="25">
        <f t="shared" si="21"/>
        <v>3907035.5799999996</v>
      </c>
      <c r="F79" s="25">
        <f t="shared" si="21"/>
        <v>169239.89</v>
      </c>
      <c r="G79" s="25">
        <f t="shared" si="21"/>
        <v>171863.14</v>
      </c>
      <c r="H79" s="25">
        <f t="shared" si="21"/>
        <v>3737795.6899999995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3023261.0799999996</v>
      </c>
      <c r="E80" s="25">
        <f t="shared" si="22"/>
        <v>3023261.0799999996</v>
      </c>
      <c r="F80" s="25">
        <f t="shared" si="22"/>
        <v>0</v>
      </c>
      <c r="G80" s="25">
        <f t="shared" si="22"/>
        <v>0</v>
      </c>
      <c r="H80" s="25">
        <f t="shared" si="22"/>
        <v>3023261.0799999996</v>
      </c>
    </row>
    <row r="81" spans="1:8">
      <c r="A81" s="19" t="s">
        <v>145</v>
      </c>
      <c r="B81" s="30" t="s">
        <v>12</v>
      </c>
      <c r="C81" s="31">
        <v>0</v>
      </c>
      <c r="D81" s="31">
        <v>1623778.99</v>
      </c>
      <c r="E81" s="21">
        <f t="shared" ref="E81:E87" si="23">C81+D81</f>
        <v>1623778.99</v>
      </c>
      <c r="F81" s="31">
        <v>0</v>
      </c>
      <c r="G81" s="31">
        <v>0</v>
      </c>
      <c r="H81" s="31">
        <f t="shared" ref="H81:H144" si="24">E81-F81</f>
        <v>1623778.99</v>
      </c>
    </row>
    <row r="82" spans="1:8">
      <c r="A82" s="19" t="s">
        <v>146</v>
      </c>
      <c r="B82" s="30" t="s">
        <v>14</v>
      </c>
      <c r="C82" s="31">
        <v>0</v>
      </c>
      <c r="D82" s="31">
        <v>508918.8</v>
      </c>
      <c r="E82" s="21">
        <f t="shared" si="23"/>
        <v>508918.8</v>
      </c>
      <c r="F82" s="31">
        <v>0</v>
      </c>
      <c r="G82" s="31">
        <v>0</v>
      </c>
      <c r="H82" s="31">
        <f t="shared" si="24"/>
        <v>508918.8</v>
      </c>
    </row>
    <row r="83" spans="1:8">
      <c r="A83" s="19" t="s">
        <v>147</v>
      </c>
      <c r="B83" s="30" t="s">
        <v>16</v>
      </c>
      <c r="C83" s="31">
        <v>0</v>
      </c>
      <c r="D83" s="31">
        <v>346941.75</v>
      </c>
      <c r="E83" s="21">
        <f t="shared" si="23"/>
        <v>346941.75</v>
      </c>
      <c r="F83" s="31">
        <v>0</v>
      </c>
      <c r="G83" s="31">
        <v>0</v>
      </c>
      <c r="H83" s="31">
        <f t="shared" si="24"/>
        <v>346941.75</v>
      </c>
    </row>
    <row r="84" spans="1:8">
      <c r="A84" s="19" t="s">
        <v>148</v>
      </c>
      <c r="B84" s="30" t="s">
        <v>18</v>
      </c>
      <c r="C84" s="31">
        <v>0</v>
      </c>
      <c r="D84" s="31">
        <v>328674.71999999997</v>
      </c>
      <c r="E84" s="21">
        <f t="shared" si="23"/>
        <v>328674.71999999997</v>
      </c>
      <c r="F84" s="31">
        <v>0</v>
      </c>
      <c r="G84" s="31">
        <v>0</v>
      </c>
      <c r="H84" s="31">
        <f t="shared" si="24"/>
        <v>328674.71999999997</v>
      </c>
    </row>
    <row r="85" spans="1:8">
      <c r="A85" s="19" t="s">
        <v>149</v>
      </c>
      <c r="B85" s="30" t="s">
        <v>20</v>
      </c>
      <c r="C85" s="31">
        <v>0</v>
      </c>
      <c r="D85" s="31">
        <v>214946.82</v>
      </c>
      <c r="E85" s="21">
        <f t="shared" si="23"/>
        <v>214946.82</v>
      </c>
      <c r="F85" s="31">
        <v>0</v>
      </c>
      <c r="G85" s="31">
        <v>0</v>
      </c>
      <c r="H85" s="31">
        <f t="shared" si="24"/>
        <v>214946.82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218817.31</v>
      </c>
      <c r="E88" s="25">
        <f t="shared" si="25"/>
        <v>218817.31</v>
      </c>
      <c r="F88" s="25">
        <f t="shared" si="25"/>
        <v>15051.24</v>
      </c>
      <c r="G88" s="25">
        <f t="shared" si="25"/>
        <v>15051.24</v>
      </c>
      <c r="H88" s="25">
        <f t="shared" si="24"/>
        <v>203766.07</v>
      </c>
    </row>
    <row r="89" spans="1:8">
      <c r="A89" s="19" t="s">
        <v>152</v>
      </c>
      <c r="B89" s="30" t="s">
        <v>27</v>
      </c>
      <c r="C89" s="31">
        <v>0</v>
      </c>
      <c r="D89" s="31">
        <v>53857.31</v>
      </c>
      <c r="E89" s="21">
        <f t="shared" ref="E89:E97" si="26">C89+D89</f>
        <v>53857.31</v>
      </c>
      <c r="F89" s="31">
        <v>4263.91</v>
      </c>
      <c r="G89" s="31">
        <v>4263.91</v>
      </c>
      <c r="H89" s="31">
        <f t="shared" si="24"/>
        <v>49593.399999999994</v>
      </c>
    </row>
    <row r="90" spans="1:8">
      <c r="A90" s="19" t="s">
        <v>153</v>
      </c>
      <c r="B90" s="30" t="s">
        <v>29</v>
      </c>
      <c r="C90" s="31">
        <v>0</v>
      </c>
      <c r="D90" s="31">
        <v>14700</v>
      </c>
      <c r="E90" s="21">
        <f t="shared" si="26"/>
        <v>14700</v>
      </c>
      <c r="F90" s="31">
        <v>8083.51</v>
      </c>
      <c r="G90" s="31">
        <v>8083.51</v>
      </c>
      <c r="H90" s="31">
        <f t="shared" si="24"/>
        <v>6616.49</v>
      </c>
    </row>
    <row r="91" spans="1:8">
      <c r="A91" s="19" t="s">
        <v>154</v>
      </c>
      <c r="B91" s="30" t="s">
        <v>31</v>
      </c>
      <c r="C91" s="31">
        <v>0</v>
      </c>
      <c r="D91" s="31">
        <v>4000</v>
      </c>
      <c r="E91" s="21">
        <f t="shared" si="26"/>
        <v>4000</v>
      </c>
      <c r="F91" s="31">
        <v>0</v>
      </c>
      <c r="G91" s="31">
        <v>0</v>
      </c>
      <c r="H91" s="31">
        <f t="shared" si="24"/>
        <v>4000</v>
      </c>
    </row>
    <row r="92" spans="1:8">
      <c r="A92" s="19" t="s">
        <v>155</v>
      </c>
      <c r="B92" s="30" t="s">
        <v>33</v>
      </c>
      <c r="C92" s="31">
        <v>0</v>
      </c>
      <c r="D92" s="31">
        <v>47230</v>
      </c>
      <c r="E92" s="21">
        <f t="shared" si="26"/>
        <v>47230</v>
      </c>
      <c r="F92" s="31">
        <v>0</v>
      </c>
      <c r="G92" s="31">
        <v>0</v>
      </c>
      <c r="H92" s="31">
        <f t="shared" si="24"/>
        <v>47230</v>
      </c>
    </row>
    <row r="93" spans="1:8">
      <c r="A93" s="19" t="s">
        <v>156</v>
      </c>
      <c r="B93" s="30" t="s">
        <v>35</v>
      </c>
      <c r="C93" s="31">
        <v>0</v>
      </c>
      <c r="D93" s="31">
        <v>23500</v>
      </c>
      <c r="E93" s="21">
        <f t="shared" si="26"/>
        <v>23500</v>
      </c>
      <c r="F93" s="31">
        <v>1494.08</v>
      </c>
      <c r="G93" s="31">
        <v>1494.08</v>
      </c>
      <c r="H93" s="31">
        <f t="shared" si="24"/>
        <v>22005.919999999998</v>
      </c>
    </row>
    <row r="94" spans="1:8">
      <c r="A94" s="19" t="s">
        <v>157</v>
      </c>
      <c r="B94" s="30" t="s">
        <v>37</v>
      </c>
      <c r="C94" s="31">
        <v>0</v>
      </c>
      <c r="D94" s="31">
        <v>45000</v>
      </c>
      <c r="E94" s="21">
        <f t="shared" si="26"/>
        <v>45000</v>
      </c>
      <c r="F94" s="31">
        <v>1209.74</v>
      </c>
      <c r="G94" s="31">
        <v>1209.74</v>
      </c>
      <c r="H94" s="31">
        <f t="shared" si="24"/>
        <v>43790.26</v>
      </c>
    </row>
    <row r="95" spans="1:8">
      <c r="A95" s="19" t="s">
        <v>158</v>
      </c>
      <c r="B95" s="30" t="s">
        <v>39</v>
      </c>
      <c r="C95" s="31">
        <v>0</v>
      </c>
      <c r="D95" s="31">
        <v>21000</v>
      </c>
      <c r="E95" s="21">
        <f t="shared" si="26"/>
        <v>21000</v>
      </c>
      <c r="F95" s="31">
        <v>0</v>
      </c>
      <c r="G95" s="31">
        <v>0</v>
      </c>
      <c r="H95" s="31">
        <f t="shared" si="24"/>
        <v>21000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9530</v>
      </c>
      <c r="E97" s="21">
        <f t="shared" si="26"/>
        <v>9530</v>
      </c>
      <c r="F97" s="31">
        <v>0</v>
      </c>
      <c r="G97" s="31">
        <v>0</v>
      </c>
      <c r="H97" s="31">
        <f t="shared" si="24"/>
        <v>9530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664957.19000000006</v>
      </c>
      <c r="E98" s="25">
        <f t="shared" si="27"/>
        <v>664957.19000000006</v>
      </c>
      <c r="F98" s="25">
        <f t="shared" si="27"/>
        <v>154188.65000000002</v>
      </c>
      <c r="G98" s="25">
        <f t="shared" si="27"/>
        <v>156811.90000000002</v>
      </c>
      <c r="H98" s="25">
        <f t="shared" si="24"/>
        <v>510768.54000000004</v>
      </c>
    </row>
    <row r="99" spans="1:8">
      <c r="A99" s="19" t="s">
        <v>161</v>
      </c>
      <c r="B99" s="30" t="s">
        <v>46</v>
      </c>
      <c r="C99" s="31">
        <v>0</v>
      </c>
      <c r="D99" s="31">
        <v>120163</v>
      </c>
      <c r="E99" s="21">
        <f t="shared" ref="E99:E107" si="28">C99+D99</f>
        <v>120163</v>
      </c>
      <c r="F99" s="31">
        <v>50255</v>
      </c>
      <c r="G99" s="31">
        <v>52878.25</v>
      </c>
      <c r="H99" s="31">
        <f t="shared" si="24"/>
        <v>69908</v>
      </c>
    </row>
    <row r="100" spans="1:8">
      <c r="A100" s="19" t="s">
        <v>162</v>
      </c>
      <c r="B100" s="30" t="s">
        <v>48</v>
      </c>
      <c r="C100" s="31">
        <v>0</v>
      </c>
      <c r="D100" s="31">
        <v>94000</v>
      </c>
      <c r="E100" s="21">
        <f t="shared" si="28"/>
        <v>94000</v>
      </c>
      <c r="F100" s="31">
        <v>22620</v>
      </c>
      <c r="G100" s="31">
        <v>22620</v>
      </c>
      <c r="H100" s="31">
        <f t="shared" si="24"/>
        <v>71380</v>
      </c>
    </row>
    <row r="101" spans="1:8">
      <c r="A101" s="19" t="s">
        <v>163</v>
      </c>
      <c r="B101" s="30" t="s">
        <v>50</v>
      </c>
      <c r="C101" s="31">
        <v>0</v>
      </c>
      <c r="D101" s="31">
        <v>20000</v>
      </c>
      <c r="E101" s="21">
        <f t="shared" si="28"/>
        <v>20000</v>
      </c>
      <c r="F101" s="31">
        <v>6645.03</v>
      </c>
      <c r="G101" s="31">
        <v>6645.03</v>
      </c>
      <c r="H101" s="31">
        <f t="shared" si="24"/>
        <v>13354.970000000001</v>
      </c>
    </row>
    <row r="102" spans="1:8">
      <c r="A102" s="19" t="s">
        <v>164</v>
      </c>
      <c r="B102" s="30" t="s">
        <v>52</v>
      </c>
      <c r="C102" s="31">
        <v>0</v>
      </c>
      <c r="D102" s="31">
        <v>24000</v>
      </c>
      <c r="E102" s="21">
        <f t="shared" si="28"/>
        <v>24000</v>
      </c>
      <c r="F102" s="31">
        <v>0</v>
      </c>
      <c r="G102" s="31">
        <v>0</v>
      </c>
      <c r="H102" s="31">
        <f t="shared" si="24"/>
        <v>24000</v>
      </c>
    </row>
    <row r="103" spans="1:8">
      <c r="A103" s="19" t="s">
        <v>165</v>
      </c>
      <c r="B103" s="30" t="s">
        <v>54</v>
      </c>
      <c r="C103" s="31">
        <v>0</v>
      </c>
      <c r="D103" s="31">
        <v>159150</v>
      </c>
      <c r="E103" s="21">
        <f t="shared" si="28"/>
        <v>159150</v>
      </c>
      <c r="F103" s="31">
        <v>9480.99</v>
      </c>
      <c r="G103" s="31">
        <v>9480.99</v>
      </c>
      <c r="H103" s="31">
        <f t="shared" si="24"/>
        <v>149669.01</v>
      </c>
    </row>
    <row r="104" spans="1:8">
      <c r="A104" s="19" t="s">
        <v>166</v>
      </c>
      <c r="B104" s="30" t="s">
        <v>56</v>
      </c>
      <c r="C104" s="31">
        <v>0</v>
      </c>
      <c r="D104" s="31">
        <v>2000</v>
      </c>
      <c r="E104" s="21">
        <f t="shared" si="28"/>
        <v>2000</v>
      </c>
      <c r="F104" s="31">
        <v>0</v>
      </c>
      <c r="G104" s="31">
        <v>0</v>
      </c>
      <c r="H104" s="31">
        <f t="shared" si="24"/>
        <v>2000</v>
      </c>
    </row>
    <row r="105" spans="1:8">
      <c r="A105" s="19" t="s">
        <v>167</v>
      </c>
      <c r="B105" s="30" t="s">
        <v>58</v>
      </c>
      <c r="C105" s="31">
        <v>0</v>
      </c>
      <c r="D105" s="31">
        <v>110242.81</v>
      </c>
      <c r="E105" s="21">
        <f t="shared" si="28"/>
        <v>110242.81</v>
      </c>
      <c r="F105" s="31">
        <v>39104.519999999997</v>
      </c>
      <c r="G105" s="31">
        <v>39104.519999999997</v>
      </c>
      <c r="H105" s="31">
        <f t="shared" si="24"/>
        <v>71138.290000000008</v>
      </c>
    </row>
    <row r="106" spans="1:8">
      <c r="A106" s="19" t="s">
        <v>168</v>
      </c>
      <c r="B106" s="30" t="s">
        <v>60</v>
      </c>
      <c r="C106" s="31">
        <v>0</v>
      </c>
      <c r="D106" s="31">
        <v>37150</v>
      </c>
      <c r="E106" s="21">
        <f t="shared" si="28"/>
        <v>37150</v>
      </c>
      <c r="F106" s="31">
        <v>8365.91</v>
      </c>
      <c r="G106" s="31">
        <v>8365.91</v>
      </c>
      <c r="H106" s="31">
        <f t="shared" si="24"/>
        <v>28784.09</v>
      </c>
    </row>
    <row r="107" spans="1:8">
      <c r="A107" s="19" t="s">
        <v>169</v>
      </c>
      <c r="B107" s="30" t="s">
        <v>62</v>
      </c>
      <c r="C107" s="31">
        <v>0</v>
      </c>
      <c r="D107" s="31">
        <v>98251.38</v>
      </c>
      <c r="E107" s="21">
        <f t="shared" si="28"/>
        <v>98251.38</v>
      </c>
      <c r="F107" s="31">
        <v>17717.2</v>
      </c>
      <c r="G107" s="31">
        <v>17717.2</v>
      </c>
      <c r="H107" s="31">
        <f t="shared" si="24"/>
        <v>80534.180000000008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0</v>
      </c>
      <c r="E112" s="21">
        <f t="shared" si="30"/>
        <v>0</v>
      </c>
      <c r="F112" s="31">
        <v>0</v>
      </c>
      <c r="G112" s="31">
        <v>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>
        <v>0</v>
      </c>
      <c r="D119" s="31">
        <v>0</v>
      </c>
      <c r="E119" s="21">
        <f t="shared" ref="E119:E127" si="32">C119+D119</f>
        <v>0</v>
      </c>
      <c r="F119" s="31">
        <v>0</v>
      </c>
      <c r="G119" s="31">
        <v>0</v>
      </c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22798447.079999998</v>
      </c>
      <c r="D154" s="25">
        <f t="shared" ref="D154:H154" si="42">D4+D79</f>
        <v>3907035.5799999996</v>
      </c>
      <c r="E154" s="25">
        <f t="shared" si="42"/>
        <v>26705482.659999996</v>
      </c>
      <c r="F154" s="25">
        <f t="shared" si="42"/>
        <v>3360469.01</v>
      </c>
      <c r="G154" s="25">
        <f t="shared" si="42"/>
        <v>3364966.01</v>
      </c>
      <c r="H154" s="25">
        <f t="shared" si="42"/>
        <v>23345013.649999999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B156" s="47" t="s">
        <v>211</v>
      </c>
      <c r="C156" s="47"/>
      <c r="D156" s="47"/>
      <c r="E156" s="47"/>
      <c r="F156" s="47"/>
      <c r="G156" s="47"/>
      <c r="H156" s="47"/>
    </row>
    <row r="157" spans="1:8">
      <c r="B157" s="44"/>
      <c r="C157" s="44"/>
      <c r="D157" s="39"/>
      <c r="E157" s="40"/>
      <c r="F157" s="40"/>
    </row>
    <row r="158" spans="1:8">
      <c r="B158" s="45" t="s">
        <v>207</v>
      </c>
      <c r="C158" s="45"/>
      <c r="D158" s="41"/>
      <c r="E158" s="46" t="s">
        <v>208</v>
      </c>
      <c r="F158" s="46"/>
    </row>
    <row r="159" spans="1:8">
      <c r="B159" s="38" t="s">
        <v>209</v>
      </c>
      <c r="C159" s="38"/>
      <c r="D159" s="42"/>
      <c r="E159" s="43" t="s">
        <v>210</v>
      </c>
      <c r="F159" s="43"/>
    </row>
  </sheetData>
  <mergeCells count="31">
    <mergeCell ref="A154:B154"/>
    <mergeCell ref="B159:C159"/>
    <mergeCell ref="E159:F159"/>
    <mergeCell ref="B157:C157"/>
    <mergeCell ref="B158:C158"/>
    <mergeCell ref="E158:F158"/>
    <mergeCell ref="B156:H156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3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2018-05-16T17:56:39Z</dcterms:created>
  <dcterms:modified xsi:type="dcterms:W3CDTF">2018-05-16T17:59:11Z</dcterms:modified>
</cp:coreProperties>
</file>